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1" i="1" l="1"/>
  <c r="I77" i="1"/>
  <c r="I71" i="1"/>
  <c r="I83" i="1" s="1"/>
  <c r="I89" i="1" s="1"/>
  <c r="I91" i="1" s="1"/>
  <c r="I92" i="1" s="1"/>
  <c r="I55" i="1"/>
  <c r="I45" i="1"/>
  <c r="I33" i="1"/>
  <c r="I24" i="1"/>
  <c r="I57" i="1" s="1"/>
  <c r="I90" i="1" s="1"/>
</calcChain>
</file>

<file path=xl/sharedStrings.xml><?xml version="1.0" encoding="utf-8"?>
<sst xmlns="http://schemas.openxmlformats.org/spreadsheetml/2006/main" count="88" uniqueCount="80">
  <si>
    <t>URBÁRSKE  POZEMKOVÉ  SPOLOČENSTVO    KYSUCKÝ  LIESKOVEC 29</t>
  </si>
  <si>
    <t>IČO: 42220866, DIČ: 2023505528, : 0904891773, mailto:ups@urbarkysuckylieskovec.sk</t>
  </si>
  <si>
    <t>www.urbarkysuckylieskovec.sk</t>
  </si>
  <si>
    <r>
      <t xml:space="preserve">                    Ročná účtovná závierka                  </t>
    </r>
    <r>
      <rPr>
        <b/>
        <sz val="20"/>
        <rFont val="Arial"/>
        <family val="2"/>
        <charset val="238"/>
      </rPr>
      <t xml:space="preserve">          </t>
    </r>
  </si>
  <si>
    <t>za rok 2020</t>
  </si>
  <si>
    <t>Prehľad nákladov a príjmov podľa jednotlivých oblastí</t>
  </si>
  <si>
    <t>N       Á       K       L       A       D       Y</t>
  </si>
  <si>
    <t>Oblasť</t>
  </si>
  <si>
    <t>Č   i   n   n   o   s   ť</t>
  </si>
  <si>
    <t>€</t>
  </si>
  <si>
    <t>Náklady za prácu v lese</t>
  </si>
  <si>
    <t>Ťažba a približovanie dreva</t>
  </si>
  <si>
    <t>Pálenie a uhadzovanie haluzoviny</t>
  </si>
  <si>
    <t>služby na hospod činnost v lese, sadenie ,ošetrenie, vyžínanie</t>
  </si>
  <si>
    <t>Značenie na výrub</t>
  </si>
  <si>
    <t>Úprava jestvujúcich ciest, potokov a skladísk drevnej hmoty</t>
  </si>
  <si>
    <t>Obnova a budovanie hraničných - lomových bodov</t>
  </si>
  <si>
    <t>Meranie a značenie dreva</t>
  </si>
  <si>
    <t>Výstavba oplotenia, údržba oplotenia</t>
  </si>
  <si>
    <t>Predaj dreva</t>
  </si>
  <si>
    <t>S     P     O     L     U</t>
  </si>
  <si>
    <t>Ochrana lesa a porastov</t>
  </si>
  <si>
    <t>Vyzdvihnutie sadeníc</t>
  </si>
  <si>
    <t>Výsadba sadeníc</t>
  </si>
  <si>
    <t>Vyžínanie a vystrihávanie plevelných rastlín a krovín</t>
  </si>
  <si>
    <t>Osadenie , kontrola a úschova lapákov</t>
  </si>
  <si>
    <t>Kontrola porastov, ohnísk spo spaľovaní</t>
  </si>
  <si>
    <t>Značenie pred výsadbou</t>
  </si>
  <si>
    <t>povinné požiarne hliadky</t>
  </si>
  <si>
    <t>Ochranné natieranie proti ohryzu zverou cervakolom</t>
  </si>
  <si>
    <t>Administratíva</t>
  </si>
  <si>
    <t xml:space="preserve">Odvody - sociálna  a zdravotná poisťovňa zamestnávateľ  </t>
  </si>
  <si>
    <t>Hrubé mzdy plateným členom výboru a odmena revíznej komisii</t>
  </si>
  <si>
    <t>náklady na organizovanie a zabezpeč.premávky pri ťažbe</t>
  </si>
  <si>
    <t>Odmena za schôdzkovú činnosť, výdaj peňazí, príprava a ukončenie VZ</t>
  </si>
  <si>
    <t>Doprava, telefón, cestovné, kolky, poštovné, nájomné (KD), OZ NVL</t>
  </si>
  <si>
    <t>Poplatky za vedenie účtu</t>
  </si>
  <si>
    <t>Daň z pozemkov pre obec</t>
  </si>
  <si>
    <t>Vyplatené finančné prostriedky po doručení uznesení o dedičstve</t>
  </si>
  <si>
    <t>Za prácu OLH, BOZP, účtovné služby, právne služby, projekt</t>
  </si>
  <si>
    <t>sponzorské pre hasičov</t>
  </si>
  <si>
    <t>Režijné náklady</t>
  </si>
  <si>
    <t>Ochranné pomôcky pre prácu v lese</t>
  </si>
  <si>
    <t>Lapače, ochranný náter pred zverou, náter na poškodené nábehy, farby</t>
  </si>
  <si>
    <t>Dlhodobý a krátkodobý majetok, opravy, benzín, olej, PZP</t>
  </si>
  <si>
    <t>Sadenice</t>
  </si>
  <si>
    <t>Kancelárske potreby, mapy, rozbory a podklady LHP</t>
  </si>
  <si>
    <t>Hraničné stĺpiky, stĺpiky na oplotenie, pletivo, drôt...</t>
  </si>
  <si>
    <t>Občerstvenie a naklady na reprezentáciu</t>
  </si>
  <si>
    <t>Nájom lesných pozemkov členov pre UPS (10 €/diel)</t>
  </si>
  <si>
    <t>S   P   O   L   U          N   Á   K   L   A   D   Y</t>
  </si>
  <si>
    <t>P       R       Í       J       M       Y</t>
  </si>
  <si>
    <t>Č  i  n  n  o  s  ť</t>
  </si>
  <si>
    <t>Hlavná činnosť</t>
  </si>
  <si>
    <t>Predaj dreva z kalamity a podľa LHP</t>
  </si>
  <si>
    <t>Predaj dreva na samovýrobu</t>
  </si>
  <si>
    <t xml:space="preserve">Nájomné </t>
  </si>
  <si>
    <t>Za nájom pozemkov firmy</t>
  </si>
  <si>
    <t>Za nájom pozemkov súkromné osoby</t>
  </si>
  <si>
    <t>Nájomné za výkon poľovného práva</t>
  </si>
  <si>
    <t xml:space="preserve">dotácia od PPA                </t>
  </si>
  <si>
    <t>Iné</t>
  </si>
  <si>
    <t>Za poštový a manipulačný poplatok od členov (zasielanie dividend)</t>
  </si>
  <si>
    <t>Úhrada za budovanie - spoločné hranice so ZIVL</t>
  </si>
  <si>
    <t>S   P   O   L   U          P   R   Í   J   M   Y</t>
  </si>
  <si>
    <t>R      E      K      A      P      I      T      U      L      Á      C      I      A</t>
  </si>
  <si>
    <t xml:space="preserve">Príjmy  </t>
  </si>
  <si>
    <t>Výdaje</t>
  </si>
  <si>
    <t>Zisk pred zdanením</t>
  </si>
  <si>
    <t>Daň z príjmu za rok 2020</t>
  </si>
  <si>
    <t>Z A P L A T E N Á    DPH   Z A    R O K   2 020</t>
  </si>
  <si>
    <t>Za rok 2016 bolo vyťaženého a predaného dreva 3038,15 m3 za priemernú cenu na 1 m3 55,92 €.</t>
  </si>
  <si>
    <t>Za rok 2017 bolo vyťaženého a predaného dreva 3109,44 m3 za priemernú cenu na 1 m3 52,04 €.</t>
  </si>
  <si>
    <t>Za rok 2018 bolo vyťaženého a predaného dreva 2702,08 m3 za priemernú cenu na 1 m3 47,43 €.</t>
  </si>
  <si>
    <r>
      <t xml:space="preserve">Za rok 2019 bolo vyťaženého a predaného dreva </t>
    </r>
    <r>
      <rPr>
        <b/>
        <sz val="11"/>
        <color indexed="10"/>
        <rFont val="Arial"/>
        <family val="2"/>
        <charset val="238"/>
      </rPr>
      <t xml:space="preserve">3156,90 </t>
    </r>
    <r>
      <rPr>
        <b/>
        <sz val="11"/>
        <rFont val="Arial"/>
        <family val="2"/>
        <charset val="238"/>
      </rPr>
      <t xml:space="preserve">m3 za priemernú cenu na 1 m3 </t>
    </r>
    <r>
      <rPr>
        <b/>
        <sz val="11"/>
        <color indexed="10"/>
        <rFont val="Arial"/>
        <family val="2"/>
        <charset val="238"/>
      </rPr>
      <t>44,60</t>
    </r>
    <r>
      <rPr>
        <b/>
        <sz val="11"/>
        <rFont val="Arial"/>
        <family val="2"/>
        <charset val="238"/>
      </rPr>
      <t xml:space="preserve"> €.</t>
    </r>
  </si>
  <si>
    <t>Za rok 2020 bolo vyťaženéhoa predaného dreva  4029,39 m3 za priemernú cenu za 1 m3 41,63 €</t>
  </si>
  <si>
    <t xml:space="preserve">   ....................................................                                  .................................................                                .................................................</t>
  </si>
  <si>
    <t xml:space="preserve">           Ľudmila Pijaková Mgr.                                            Jozef Skokan                                                      Mária Janišová Ing.</t>
  </si>
  <si>
    <t xml:space="preserve">                 predseda UPS                                                   podpredseda UPS                                                 pokladník UPS</t>
  </si>
  <si>
    <t>V Kysuckom Lieskovci 10.2.2021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</si>
</sst>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u/>
      <sz val="12"/>
      <name val="Times New Roman"/>
      <family val="1"/>
      <charset val="238"/>
    </font>
    <font>
      <u/>
      <sz val="10"/>
      <color indexed="12"/>
      <name val="Arial"/>
      <family val="2"/>
      <charset val="238"/>
    </font>
    <font>
      <b/>
      <u/>
      <sz val="10"/>
      <color indexed="12"/>
      <name val="Arial"/>
      <family val="2"/>
      <charset val="238"/>
    </font>
    <font>
      <b/>
      <sz val="10"/>
      <name val="Arial"/>
      <family val="2"/>
      <charset val="238"/>
    </font>
    <font>
      <b/>
      <sz val="20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/>
    <xf numFmtId="0" fontId="1" fillId="0" borderId="0" xfId="0" applyFont="1" applyAlignment="1"/>
    <xf numFmtId="0" fontId="0" fillId="0" borderId="0" xfId="0" applyAlignment="1"/>
    <xf numFmtId="0" fontId="2" fillId="0" borderId="0" xfId="1" applyFont="1" applyAlignment="1" applyProtection="1"/>
    <xf numFmtId="0" fontId="3" fillId="0" borderId="0" xfId="1" applyFont="1" applyAlignment="1" applyProtection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/>
    </xf>
    <xf numFmtId="3" fontId="4" fillId="2" borderId="8" xfId="0" applyNumberFormat="1" applyFont="1" applyFill="1" applyBorder="1" applyAlignment="1">
      <alignment horizontal="center" vertical="center"/>
    </xf>
    <xf numFmtId="3" fontId="4" fillId="2" borderId="9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textRotation="90" wrapText="1"/>
    </xf>
    <xf numFmtId="0" fontId="4" fillId="0" borderId="11" xfId="0" applyFont="1" applyBorder="1" applyAlignment="1">
      <alignment horizontal="center" vertical="center"/>
    </xf>
    <xf numFmtId="3" fontId="4" fillId="2" borderId="11" xfId="0" applyNumberFormat="1" applyFont="1" applyFill="1" applyBorder="1" applyAlignment="1">
      <alignment horizontal="center" vertical="center"/>
    </xf>
    <xf numFmtId="3" fontId="4" fillId="2" borderId="12" xfId="0" applyNumberFormat="1" applyFont="1" applyFill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textRotation="90" wrapText="1"/>
    </xf>
    <xf numFmtId="0" fontId="8" fillId="0" borderId="17" xfId="0" applyFont="1" applyBorder="1" applyAlignment="1">
      <alignment horizontal="center" vertical="center"/>
    </xf>
    <xf numFmtId="3" fontId="8" fillId="0" borderId="17" xfId="0" applyNumberFormat="1" applyFont="1" applyBorder="1" applyAlignment="1">
      <alignment horizontal="center" vertical="center"/>
    </xf>
    <xf numFmtId="3" fontId="8" fillId="0" borderId="18" xfId="0" applyNumberFormat="1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3" fontId="4" fillId="0" borderId="17" xfId="0" applyNumberFormat="1" applyFont="1" applyBorder="1" applyAlignment="1">
      <alignment horizontal="center" vertical="center"/>
    </xf>
    <xf numFmtId="3" fontId="4" fillId="0" borderId="18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3" fontId="4" fillId="0" borderId="8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3" fontId="4" fillId="0" borderId="19" xfId="0" applyNumberFormat="1" applyFont="1" applyBorder="1" applyAlignment="1">
      <alignment horizontal="center" vertical="center"/>
    </xf>
    <xf numFmtId="3" fontId="4" fillId="0" borderId="24" xfId="0" applyNumberFormat="1" applyFont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3" fontId="4" fillId="0" borderId="11" xfId="0" applyNumberFormat="1" applyFont="1" applyFill="1" applyBorder="1" applyAlignment="1">
      <alignment horizontal="center" vertical="center"/>
    </xf>
    <xf numFmtId="3" fontId="4" fillId="0" borderId="12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 textRotation="90" wrapText="1"/>
    </xf>
    <xf numFmtId="3" fontId="4" fillId="0" borderId="19" xfId="0" applyNumberFormat="1" applyFont="1" applyFill="1" applyBorder="1" applyAlignment="1">
      <alignment horizontal="center" vertical="center"/>
    </xf>
    <xf numFmtId="3" fontId="4" fillId="0" borderId="24" xfId="0" applyNumberFormat="1" applyFont="1" applyFill="1" applyBorder="1" applyAlignment="1">
      <alignment horizontal="center" vertical="center"/>
    </xf>
    <xf numFmtId="3" fontId="8" fillId="0" borderId="4" xfId="0" applyNumberFormat="1" applyFont="1" applyFill="1" applyBorder="1" applyAlignment="1">
      <alignment horizontal="center" vertical="center"/>
    </xf>
    <xf numFmtId="3" fontId="8" fillId="0" borderId="6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3" fontId="4" fillId="2" borderId="19" xfId="0" applyNumberFormat="1" applyFont="1" applyFill="1" applyBorder="1" applyAlignment="1">
      <alignment horizontal="center" vertical="center"/>
    </xf>
    <xf numFmtId="3" fontId="4" fillId="2" borderId="24" xfId="0" applyNumberFormat="1" applyFont="1" applyFill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1" fontId="4" fillId="0" borderId="11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9" fillId="0" borderId="0" xfId="0" applyFont="1"/>
    <xf numFmtId="0" fontId="8" fillId="0" borderId="26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textRotation="90" wrapText="1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textRotation="90" wrapText="1"/>
    </xf>
    <xf numFmtId="0" fontId="4" fillId="0" borderId="14" xfId="0" applyFont="1" applyFill="1" applyBorder="1" applyAlignment="1">
      <alignment horizontal="center" vertical="center"/>
    </xf>
    <xf numFmtId="3" fontId="4" fillId="0" borderId="14" xfId="0" applyNumberFormat="1" applyFont="1" applyFill="1" applyBorder="1" applyAlignment="1">
      <alignment horizontal="center" vertical="center"/>
    </xf>
    <xf numFmtId="3" fontId="4" fillId="0" borderId="15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textRotation="90" wrapText="1"/>
    </xf>
    <xf numFmtId="0" fontId="8" fillId="0" borderId="17" xfId="0" applyFont="1" applyFill="1" applyBorder="1" applyAlignment="1">
      <alignment horizontal="center" vertical="center"/>
    </xf>
    <xf numFmtId="3" fontId="8" fillId="2" borderId="17" xfId="0" applyNumberFormat="1" applyFont="1" applyFill="1" applyBorder="1" applyAlignment="1">
      <alignment horizontal="center" vertical="center"/>
    </xf>
    <xf numFmtId="3" fontId="8" fillId="2" borderId="18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center" vertical="center" textRotation="90" wrapText="1"/>
    </xf>
    <xf numFmtId="0" fontId="4" fillId="0" borderId="3" xfId="0" applyFont="1" applyFill="1" applyBorder="1" applyAlignment="1">
      <alignment horizontal="center" vertical="center" textRotation="90" wrapText="1"/>
    </xf>
    <xf numFmtId="0" fontId="4" fillId="2" borderId="7" xfId="0" applyFont="1" applyFill="1" applyBorder="1" applyAlignment="1">
      <alignment horizontal="center" vertical="center" textRotation="90" wrapText="1"/>
    </xf>
    <xf numFmtId="0" fontId="4" fillId="2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textRotation="90" wrapText="1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 textRotation="90" wrapText="1"/>
    </xf>
    <xf numFmtId="0" fontId="8" fillId="2" borderId="4" xfId="0" applyFont="1" applyFill="1" applyBorder="1" applyAlignment="1">
      <alignment horizontal="center" vertical="center"/>
    </xf>
    <xf numFmtId="3" fontId="10" fillId="2" borderId="4" xfId="0" applyNumberFormat="1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3" fontId="8" fillId="2" borderId="4" xfId="0" applyNumberFormat="1" applyFont="1" applyFill="1" applyBorder="1" applyAlignment="1">
      <alignment horizontal="center" vertical="center"/>
    </xf>
    <xf numFmtId="3" fontId="8" fillId="2" borderId="6" xfId="0" applyNumberFormat="1" applyFont="1" applyFill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 vertical="center"/>
    </xf>
    <xf numFmtId="3" fontId="8" fillId="0" borderId="12" xfId="0" applyNumberFormat="1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3" fontId="8" fillId="0" borderId="13" xfId="0" applyNumberFormat="1" applyFont="1" applyBorder="1" applyAlignment="1">
      <alignment horizontal="center" vertical="center"/>
    </xf>
    <xf numFmtId="3" fontId="8" fillId="0" borderId="35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4" fontId="8" fillId="0" borderId="15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11" fillId="0" borderId="0" xfId="0" applyFont="1" applyAlignment="1"/>
    <xf numFmtId="0" fontId="11" fillId="0" borderId="0" xfId="0" applyFont="1" applyAlignment="1"/>
    <xf numFmtId="0" fontId="13" fillId="0" borderId="0" xfId="0" applyFont="1" applyAlignment="1"/>
    <xf numFmtId="0" fontId="13" fillId="0" borderId="0" xfId="0" applyFont="1" applyAlignment="1"/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594360</xdr:colOff>
      <xdr:row>5</xdr:row>
      <xdr:rowOff>114300</xdr:rowOff>
    </xdr:to>
    <xdr:pic>
      <xdr:nvPicPr>
        <xdr:cNvPr id="4" name="Picture 1" descr="logo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116586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urbarkysuckylieskovec.sk/" TargetMode="External"/><Relationship Id="rId1" Type="http://schemas.openxmlformats.org/officeDocument/2006/relationships/hyperlink" Target="mailto:ups@kysuckylieskovec.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12"/>
  <sheetViews>
    <sheetView tabSelected="1" workbookViewId="0">
      <selection activeCell="N7" sqref="N7"/>
    </sheetView>
  </sheetViews>
  <sheetFormatPr defaultRowHeight="14.4" x14ac:dyDescent="0.3"/>
  <cols>
    <col min="10" max="10" width="14.109375" customWidth="1"/>
  </cols>
  <sheetData>
    <row r="2" spans="1:10" ht="15.6" x14ac:dyDescent="0.3">
      <c r="C2" s="1" t="s">
        <v>0</v>
      </c>
      <c r="D2" s="2"/>
      <c r="E2" s="2"/>
      <c r="F2" s="2"/>
      <c r="G2" s="2"/>
      <c r="H2" s="2"/>
      <c r="I2" s="2"/>
      <c r="J2" s="2"/>
    </row>
    <row r="3" spans="1:10" x14ac:dyDescent="0.3">
      <c r="C3" s="3" t="s">
        <v>1</v>
      </c>
    </row>
    <row r="4" spans="1:10" x14ac:dyDescent="0.3">
      <c r="C4" s="4" t="s">
        <v>2</v>
      </c>
      <c r="D4" s="5"/>
      <c r="E4" s="5"/>
      <c r="F4" s="5"/>
      <c r="G4" s="5"/>
      <c r="H4" s="5"/>
      <c r="I4" s="5"/>
      <c r="J4" s="5"/>
    </row>
    <row r="6" spans="1:10" ht="24.6" x14ac:dyDescent="0.4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</row>
    <row r="7" spans="1:10" ht="24.6" x14ac:dyDescent="0.3">
      <c r="A7" s="7" t="s">
        <v>4</v>
      </c>
      <c r="B7" s="7"/>
      <c r="C7" s="7"/>
      <c r="D7" s="7"/>
      <c r="E7" s="7"/>
      <c r="F7" s="7"/>
      <c r="G7" s="7"/>
      <c r="H7" s="7"/>
      <c r="I7" s="7"/>
      <c r="J7" s="7"/>
    </row>
    <row r="8" spans="1:10" ht="21" x14ac:dyDescent="0.3">
      <c r="A8" s="8" t="s">
        <v>5</v>
      </c>
      <c r="B8" s="8"/>
      <c r="C8" s="8"/>
      <c r="D8" s="8"/>
      <c r="E8" s="8"/>
      <c r="F8" s="8"/>
      <c r="G8" s="8"/>
      <c r="H8" s="8"/>
      <c r="I8" s="8"/>
      <c r="J8" s="8"/>
    </row>
    <row r="9" spans="1:10" ht="15" thickBot="1" x14ac:dyDescent="0.35"/>
    <row r="10" spans="1:10" ht="15" thickBot="1" x14ac:dyDescent="0.35">
      <c r="A10" s="9"/>
      <c r="B10" s="10"/>
      <c r="C10" s="10"/>
      <c r="D10" s="10"/>
      <c r="E10" s="10"/>
      <c r="F10" s="10"/>
      <c r="G10" s="10"/>
      <c r="H10" s="10"/>
      <c r="I10" s="10"/>
      <c r="J10" s="11"/>
    </row>
    <row r="11" spans="1:10" ht="18" thickBot="1" x14ac:dyDescent="0.35">
      <c r="A11" s="12" t="s">
        <v>6</v>
      </c>
      <c r="B11" s="13"/>
      <c r="C11" s="13"/>
      <c r="D11" s="13"/>
      <c r="E11" s="13"/>
      <c r="F11" s="13"/>
      <c r="G11" s="13"/>
      <c r="H11" s="13"/>
      <c r="I11" s="13"/>
      <c r="J11" s="14"/>
    </row>
    <row r="12" spans="1:10" ht="15" thickBot="1" x14ac:dyDescent="0.35">
      <c r="A12" s="15"/>
      <c r="B12" s="16"/>
      <c r="C12" s="16"/>
      <c r="D12" s="16"/>
      <c r="E12" s="16"/>
      <c r="F12" s="16"/>
      <c r="G12" s="16"/>
      <c r="H12" s="16"/>
      <c r="I12" s="16"/>
      <c r="J12" s="17"/>
    </row>
    <row r="13" spans="1:10" ht="16.2" thickBot="1" x14ac:dyDescent="0.35">
      <c r="A13" s="18" t="s">
        <v>7</v>
      </c>
      <c r="B13" s="19" t="s">
        <v>8</v>
      </c>
      <c r="C13" s="19"/>
      <c r="D13" s="19"/>
      <c r="E13" s="19"/>
      <c r="F13" s="19"/>
      <c r="G13" s="19"/>
      <c r="H13" s="20"/>
      <c r="I13" s="19" t="s">
        <v>9</v>
      </c>
      <c r="J13" s="21"/>
    </row>
    <row r="14" spans="1:10" ht="16.2" thickBot="1" x14ac:dyDescent="0.35">
      <c r="A14" s="22"/>
      <c r="B14" s="23"/>
      <c r="C14" s="23"/>
      <c r="D14" s="23"/>
      <c r="E14" s="23"/>
      <c r="F14" s="23"/>
      <c r="G14" s="23"/>
      <c r="H14" s="23"/>
      <c r="I14" s="23"/>
      <c r="J14" s="24"/>
    </row>
    <row r="15" spans="1:10" x14ac:dyDescent="0.3">
      <c r="A15" s="25" t="s">
        <v>10</v>
      </c>
      <c r="B15" s="26" t="s">
        <v>11</v>
      </c>
      <c r="C15" s="26"/>
      <c r="D15" s="26"/>
      <c r="E15" s="26"/>
      <c r="F15" s="26"/>
      <c r="G15" s="26"/>
      <c r="H15" s="26"/>
      <c r="I15" s="27">
        <v>56455</v>
      </c>
      <c r="J15" s="28"/>
    </row>
    <row r="16" spans="1:10" x14ac:dyDescent="0.3">
      <c r="A16" s="29"/>
      <c r="B16" s="30" t="s">
        <v>12</v>
      </c>
      <c r="C16" s="30"/>
      <c r="D16" s="30"/>
      <c r="E16" s="30"/>
      <c r="F16" s="30"/>
      <c r="G16" s="30"/>
      <c r="H16" s="30"/>
      <c r="I16" s="31">
        <v>14642</v>
      </c>
      <c r="J16" s="32"/>
    </row>
    <row r="17" spans="1:10" x14ac:dyDescent="0.3">
      <c r="A17" s="29"/>
      <c r="B17" s="30" t="s">
        <v>13</v>
      </c>
      <c r="C17" s="30"/>
      <c r="D17" s="30"/>
      <c r="E17" s="30"/>
      <c r="F17" s="30"/>
      <c r="G17" s="30"/>
      <c r="H17" s="30"/>
      <c r="I17" s="33">
        <v>17664</v>
      </c>
      <c r="J17" s="34"/>
    </row>
    <row r="18" spans="1:10" x14ac:dyDescent="0.3">
      <c r="A18" s="29"/>
      <c r="B18" s="30" t="s">
        <v>14</v>
      </c>
      <c r="C18" s="30"/>
      <c r="D18" s="30"/>
      <c r="E18" s="30"/>
      <c r="F18" s="30"/>
      <c r="G18" s="30"/>
      <c r="H18" s="30"/>
      <c r="I18" s="33">
        <v>143</v>
      </c>
      <c r="J18" s="34"/>
    </row>
    <row r="19" spans="1:10" x14ac:dyDescent="0.3">
      <c r="A19" s="29"/>
      <c r="B19" s="30" t="s">
        <v>15</v>
      </c>
      <c r="C19" s="30"/>
      <c r="D19" s="30"/>
      <c r="E19" s="30"/>
      <c r="F19" s="30"/>
      <c r="G19" s="30"/>
      <c r="H19" s="30"/>
      <c r="I19" s="33">
        <v>5014</v>
      </c>
      <c r="J19" s="34"/>
    </row>
    <row r="20" spans="1:10" x14ac:dyDescent="0.3">
      <c r="A20" s="29"/>
      <c r="B20" s="30" t="s">
        <v>16</v>
      </c>
      <c r="C20" s="30"/>
      <c r="D20" s="30"/>
      <c r="E20" s="30"/>
      <c r="F20" s="30"/>
      <c r="G20" s="30"/>
      <c r="H20" s="30"/>
      <c r="I20" s="33">
        <v>0</v>
      </c>
      <c r="J20" s="34"/>
    </row>
    <row r="21" spans="1:10" x14ac:dyDescent="0.3">
      <c r="A21" s="29"/>
      <c r="B21" s="35" t="s">
        <v>17</v>
      </c>
      <c r="C21" s="35"/>
      <c r="D21" s="35"/>
      <c r="E21" s="35"/>
      <c r="F21" s="35"/>
      <c r="G21" s="35"/>
      <c r="H21" s="35"/>
      <c r="I21" s="33">
        <v>248</v>
      </c>
      <c r="J21" s="34"/>
    </row>
    <row r="22" spans="1:10" x14ac:dyDescent="0.3">
      <c r="A22" s="29"/>
      <c r="B22" s="35" t="s">
        <v>18</v>
      </c>
      <c r="C22" s="35"/>
      <c r="D22" s="35"/>
      <c r="E22" s="35"/>
      <c r="F22" s="35"/>
      <c r="G22" s="35"/>
      <c r="H22" s="35"/>
      <c r="I22" s="33">
        <v>564</v>
      </c>
      <c r="J22" s="34"/>
    </row>
    <row r="23" spans="1:10" ht="15" thickBot="1" x14ac:dyDescent="0.35">
      <c r="A23" s="29"/>
      <c r="B23" s="36" t="s">
        <v>19</v>
      </c>
      <c r="C23" s="36"/>
      <c r="D23" s="36"/>
      <c r="E23" s="36"/>
      <c r="F23" s="36"/>
      <c r="G23" s="36"/>
      <c r="H23" s="36"/>
      <c r="I23" s="37">
        <v>1918</v>
      </c>
      <c r="J23" s="38"/>
    </row>
    <row r="24" spans="1:10" ht="16.2" thickBot="1" x14ac:dyDescent="0.35">
      <c r="A24" s="39"/>
      <c r="B24" s="40" t="s">
        <v>20</v>
      </c>
      <c r="C24" s="40"/>
      <c r="D24" s="40"/>
      <c r="E24" s="40"/>
      <c r="F24" s="40"/>
      <c r="G24" s="40"/>
      <c r="H24" s="40"/>
      <c r="I24" s="41">
        <f>SUM(I15:I23)</f>
        <v>96648</v>
      </c>
      <c r="J24" s="42"/>
    </row>
    <row r="25" spans="1:10" x14ac:dyDescent="0.3">
      <c r="A25" s="25" t="s">
        <v>21</v>
      </c>
      <c r="B25" s="43" t="s">
        <v>22</v>
      </c>
      <c r="C25" s="43"/>
      <c r="D25" s="43"/>
      <c r="E25" s="43"/>
      <c r="F25" s="43"/>
      <c r="G25" s="43"/>
      <c r="H25" s="43"/>
      <c r="I25" s="44">
        <v>91</v>
      </c>
      <c r="J25" s="45"/>
    </row>
    <row r="26" spans="1:10" x14ac:dyDescent="0.3">
      <c r="A26" s="29"/>
      <c r="B26" s="46" t="s">
        <v>23</v>
      </c>
      <c r="C26" s="47"/>
      <c r="D26" s="47"/>
      <c r="E26" s="47"/>
      <c r="F26" s="47"/>
      <c r="G26" s="47"/>
      <c r="H26" s="48"/>
      <c r="I26" s="33">
        <v>612</v>
      </c>
      <c r="J26" s="34"/>
    </row>
    <row r="27" spans="1:10" x14ac:dyDescent="0.3">
      <c r="A27" s="29"/>
      <c r="B27" s="35" t="s">
        <v>24</v>
      </c>
      <c r="C27" s="35"/>
      <c r="D27" s="35"/>
      <c r="E27" s="35"/>
      <c r="F27" s="35"/>
      <c r="G27" s="35"/>
      <c r="H27" s="35"/>
      <c r="I27" s="33">
        <v>1964</v>
      </c>
      <c r="J27" s="34"/>
    </row>
    <row r="28" spans="1:10" x14ac:dyDescent="0.3">
      <c r="A28" s="29"/>
      <c r="B28" s="30" t="s">
        <v>25</v>
      </c>
      <c r="C28" s="30"/>
      <c r="D28" s="30"/>
      <c r="E28" s="30"/>
      <c r="F28" s="30"/>
      <c r="G28" s="30"/>
      <c r="H28" s="30"/>
      <c r="I28" s="33">
        <v>0</v>
      </c>
      <c r="J28" s="34"/>
    </row>
    <row r="29" spans="1:10" x14ac:dyDescent="0.3">
      <c r="A29" s="29"/>
      <c r="B29" s="30" t="s">
        <v>26</v>
      </c>
      <c r="C29" s="30"/>
      <c r="D29" s="30"/>
      <c r="E29" s="30"/>
      <c r="F29" s="30"/>
      <c r="G29" s="30"/>
      <c r="H29" s="30"/>
      <c r="I29" s="33">
        <v>301</v>
      </c>
      <c r="J29" s="34"/>
    </row>
    <row r="30" spans="1:10" x14ac:dyDescent="0.3">
      <c r="A30" s="29"/>
      <c r="B30" s="30" t="s">
        <v>27</v>
      </c>
      <c r="C30" s="30"/>
      <c r="D30" s="30"/>
      <c r="E30" s="30"/>
      <c r="F30" s="30"/>
      <c r="G30" s="30"/>
      <c r="H30" s="30"/>
      <c r="I30" s="33">
        <v>280</v>
      </c>
      <c r="J30" s="34"/>
    </row>
    <row r="31" spans="1:10" x14ac:dyDescent="0.3">
      <c r="A31" s="29"/>
      <c r="B31" s="30" t="s">
        <v>28</v>
      </c>
      <c r="C31" s="30"/>
      <c r="D31" s="30"/>
      <c r="E31" s="30"/>
      <c r="F31" s="30"/>
      <c r="G31" s="30"/>
      <c r="H31" s="30"/>
      <c r="I31" s="33">
        <v>588</v>
      </c>
      <c r="J31" s="34"/>
    </row>
    <row r="32" spans="1:10" ht="15" thickBot="1" x14ac:dyDescent="0.35">
      <c r="A32" s="29"/>
      <c r="B32" s="49" t="s">
        <v>29</v>
      </c>
      <c r="C32" s="49"/>
      <c r="D32" s="49"/>
      <c r="E32" s="49"/>
      <c r="F32" s="49"/>
      <c r="G32" s="49"/>
      <c r="H32" s="49"/>
      <c r="I32" s="50">
        <v>2502</v>
      </c>
      <c r="J32" s="51"/>
    </row>
    <row r="33" spans="1:10" ht="16.2" thickBot="1" x14ac:dyDescent="0.35">
      <c r="A33" s="52"/>
      <c r="B33" s="19" t="s">
        <v>20</v>
      </c>
      <c r="C33" s="19"/>
      <c r="D33" s="19"/>
      <c r="E33" s="19"/>
      <c r="F33" s="19"/>
      <c r="G33" s="19"/>
      <c r="H33" s="19"/>
      <c r="I33" s="41">
        <f>SUM(I25:I32)</f>
        <v>6338</v>
      </c>
      <c r="J33" s="42"/>
    </row>
    <row r="34" spans="1:10" ht="15" thickBot="1" x14ac:dyDescent="0.35">
      <c r="A34" s="53"/>
      <c r="B34" s="54"/>
      <c r="C34" s="54"/>
      <c r="D34" s="54"/>
      <c r="E34" s="54"/>
      <c r="F34" s="54"/>
      <c r="G34" s="54"/>
      <c r="H34" s="54"/>
      <c r="I34" s="54"/>
      <c r="J34" s="55"/>
    </row>
    <row r="35" spans="1:10" x14ac:dyDescent="0.3">
      <c r="A35" s="25" t="s">
        <v>30</v>
      </c>
      <c r="B35" s="26" t="s">
        <v>31</v>
      </c>
      <c r="C35" s="26"/>
      <c r="D35" s="26"/>
      <c r="E35" s="26"/>
      <c r="F35" s="26"/>
      <c r="G35" s="26"/>
      <c r="H35" s="26"/>
      <c r="I35" s="56">
        <v>6081</v>
      </c>
      <c r="J35" s="57"/>
    </row>
    <row r="36" spans="1:10" x14ac:dyDescent="0.3">
      <c r="A36" s="29"/>
      <c r="B36" s="46" t="s">
        <v>32</v>
      </c>
      <c r="C36" s="47"/>
      <c r="D36" s="47"/>
      <c r="E36" s="47"/>
      <c r="F36" s="47"/>
      <c r="G36" s="47"/>
      <c r="H36" s="48"/>
      <c r="I36" s="58">
        <v>5418</v>
      </c>
      <c r="J36" s="59"/>
    </row>
    <row r="37" spans="1:10" x14ac:dyDescent="0.3">
      <c r="A37" s="29"/>
      <c r="B37" s="60" t="s">
        <v>33</v>
      </c>
      <c r="C37" s="61"/>
      <c r="D37" s="61"/>
      <c r="E37" s="61"/>
      <c r="F37" s="61"/>
      <c r="G37" s="61"/>
      <c r="H37" s="62"/>
      <c r="I37" s="58">
        <v>567</v>
      </c>
      <c r="J37" s="59"/>
    </row>
    <row r="38" spans="1:10" x14ac:dyDescent="0.3">
      <c r="A38" s="29"/>
      <c r="B38" s="30" t="s">
        <v>34</v>
      </c>
      <c r="C38" s="30"/>
      <c r="D38" s="30"/>
      <c r="E38" s="30"/>
      <c r="F38" s="30"/>
      <c r="G38" s="30"/>
      <c r="H38" s="30"/>
      <c r="I38" s="33">
        <v>2120</v>
      </c>
      <c r="J38" s="34"/>
    </row>
    <row r="39" spans="1:10" x14ac:dyDescent="0.3">
      <c r="A39" s="29"/>
      <c r="B39" s="30" t="s">
        <v>35</v>
      </c>
      <c r="C39" s="30"/>
      <c r="D39" s="30"/>
      <c r="E39" s="30"/>
      <c r="F39" s="30"/>
      <c r="G39" s="30"/>
      <c r="H39" s="30"/>
      <c r="I39" s="33">
        <v>859</v>
      </c>
      <c r="J39" s="34"/>
    </row>
    <row r="40" spans="1:10" x14ac:dyDescent="0.3">
      <c r="A40" s="29"/>
      <c r="B40" s="30" t="s">
        <v>36</v>
      </c>
      <c r="C40" s="30"/>
      <c r="D40" s="30"/>
      <c r="E40" s="30"/>
      <c r="F40" s="30"/>
      <c r="G40" s="30"/>
      <c r="H40" s="30"/>
      <c r="I40" s="63">
        <v>87</v>
      </c>
      <c r="J40" s="64"/>
    </row>
    <row r="41" spans="1:10" x14ac:dyDescent="0.3">
      <c r="A41" s="29"/>
      <c r="B41" s="30" t="s">
        <v>37</v>
      </c>
      <c r="C41" s="30"/>
      <c r="D41" s="30"/>
      <c r="E41" s="30"/>
      <c r="F41" s="30"/>
      <c r="G41" s="30"/>
      <c r="H41" s="30"/>
      <c r="I41" s="63">
        <v>324</v>
      </c>
      <c r="J41" s="64"/>
    </row>
    <row r="42" spans="1:10" x14ac:dyDescent="0.3">
      <c r="A42" s="65"/>
      <c r="B42" s="46" t="s">
        <v>38</v>
      </c>
      <c r="C42" s="47"/>
      <c r="D42" s="47"/>
      <c r="E42" s="47"/>
      <c r="F42" s="47"/>
      <c r="G42" s="47"/>
      <c r="H42" s="48"/>
      <c r="I42" s="66">
        <v>466</v>
      </c>
      <c r="J42" s="67"/>
    </row>
    <row r="43" spans="1:10" x14ac:dyDescent="0.3">
      <c r="A43" s="65"/>
      <c r="B43" s="60" t="s">
        <v>39</v>
      </c>
      <c r="C43" s="61"/>
      <c r="D43" s="61"/>
      <c r="E43" s="61"/>
      <c r="F43" s="61"/>
      <c r="G43" s="61"/>
      <c r="H43" s="62"/>
      <c r="I43" s="66">
        <v>4050</v>
      </c>
      <c r="J43" s="67"/>
    </row>
    <row r="44" spans="1:10" ht="15" thickBot="1" x14ac:dyDescent="0.35">
      <c r="A44" s="65"/>
      <c r="B44" s="49" t="s">
        <v>40</v>
      </c>
      <c r="C44" s="49"/>
      <c r="D44" s="49"/>
      <c r="E44" s="49"/>
      <c r="F44" s="49"/>
      <c r="G44" s="49"/>
      <c r="H44" s="49"/>
      <c r="I44" s="63">
        <v>442</v>
      </c>
      <c r="J44" s="64"/>
    </row>
    <row r="45" spans="1:10" ht="16.2" thickBot="1" x14ac:dyDescent="0.35">
      <c r="A45" s="52"/>
      <c r="B45" s="19" t="s">
        <v>20</v>
      </c>
      <c r="C45" s="19"/>
      <c r="D45" s="19"/>
      <c r="E45" s="19"/>
      <c r="F45" s="19"/>
      <c r="G45" s="19"/>
      <c r="H45" s="19"/>
      <c r="I45" s="68">
        <f>SUM(I35:I44)</f>
        <v>20414</v>
      </c>
      <c r="J45" s="69"/>
    </row>
    <row r="46" spans="1:10" ht="15" thickBot="1" x14ac:dyDescent="0.35">
      <c r="A46" s="53"/>
      <c r="B46" s="54"/>
      <c r="C46" s="54"/>
      <c r="D46" s="54"/>
      <c r="E46" s="54"/>
      <c r="F46" s="54"/>
      <c r="G46" s="54"/>
      <c r="H46" s="54"/>
      <c r="I46" s="54"/>
      <c r="J46" s="55"/>
    </row>
    <row r="47" spans="1:10" x14ac:dyDescent="0.3">
      <c r="A47" s="25" t="s">
        <v>41</v>
      </c>
      <c r="B47" s="26" t="s">
        <v>42</v>
      </c>
      <c r="C47" s="26"/>
      <c r="D47" s="26"/>
      <c r="E47" s="26"/>
      <c r="F47" s="26"/>
      <c r="G47" s="26"/>
      <c r="H47" s="26"/>
      <c r="I47" s="44">
        <v>277</v>
      </c>
      <c r="J47" s="45"/>
    </row>
    <row r="48" spans="1:10" x14ac:dyDescent="0.3">
      <c r="A48" s="29"/>
      <c r="B48" s="30" t="s">
        <v>43</v>
      </c>
      <c r="C48" s="30"/>
      <c r="D48" s="30"/>
      <c r="E48" s="30"/>
      <c r="F48" s="30"/>
      <c r="G48" s="30"/>
      <c r="H48" s="30"/>
      <c r="I48" s="66">
        <v>1450</v>
      </c>
      <c r="J48" s="67"/>
    </row>
    <row r="49" spans="1:10" x14ac:dyDescent="0.3">
      <c r="A49" s="29"/>
      <c r="B49" s="70" t="s">
        <v>44</v>
      </c>
      <c r="C49" s="70"/>
      <c r="D49" s="70"/>
      <c r="E49" s="70"/>
      <c r="F49" s="70"/>
      <c r="G49" s="70"/>
      <c r="H49" s="70"/>
      <c r="I49" s="71">
        <v>924</v>
      </c>
      <c r="J49" s="72"/>
    </row>
    <row r="50" spans="1:10" x14ac:dyDescent="0.3">
      <c r="A50" s="29"/>
      <c r="B50" s="30" t="s">
        <v>45</v>
      </c>
      <c r="C50" s="30"/>
      <c r="D50" s="30"/>
      <c r="E50" s="30"/>
      <c r="F50" s="30"/>
      <c r="G50" s="30"/>
      <c r="H50" s="30"/>
      <c r="I50" s="66">
        <v>12563</v>
      </c>
      <c r="J50" s="67"/>
    </row>
    <row r="51" spans="1:10" x14ac:dyDescent="0.3">
      <c r="A51" s="29"/>
      <c r="B51" s="30" t="s">
        <v>46</v>
      </c>
      <c r="C51" s="30"/>
      <c r="D51" s="30"/>
      <c r="E51" s="30"/>
      <c r="F51" s="30"/>
      <c r="G51" s="30"/>
      <c r="H51" s="30"/>
      <c r="I51" s="73">
        <v>20</v>
      </c>
      <c r="J51" s="74"/>
    </row>
    <row r="52" spans="1:10" x14ac:dyDescent="0.3">
      <c r="A52" s="29"/>
      <c r="B52" s="30" t="s">
        <v>47</v>
      </c>
      <c r="C52" s="30"/>
      <c r="D52" s="30"/>
      <c r="E52" s="30"/>
      <c r="F52" s="30"/>
      <c r="G52" s="30"/>
      <c r="H52" s="30"/>
      <c r="I52" s="73">
        <v>0</v>
      </c>
      <c r="J52" s="74"/>
    </row>
    <row r="53" spans="1:10" x14ac:dyDescent="0.3">
      <c r="A53" s="29"/>
      <c r="B53" s="30" t="s">
        <v>48</v>
      </c>
      <c r="C53" s="30"/>
      <c r="D53" s="30"/>
      <c r="E53" s="30"/>
      <c r="F53" s="30"/>
      <c r="G53" s="30"/>
      <c r="H53" s="30"/>
      <c r="I53" s="75">
        <v>5</v>
      </c>
      <c r="J53" s="76"/>
    </row>
    <row r="54" spans="1:10" ht="15" thickBot="1" x14ac:dyDescent="0.35">
      <c r="A54" s="29"/>
      <c r="B54" s="77" t="s">
        <v>49</v>
      </c>
      <c r="C54" s="77"/>
      <c r="D54" s="77"/>
      <c r="E54" s="77"/>
      <c r="F54" s="77"/>
      <c r="G54" s="77"/>
      <c r="H54" s="77"/>
      <c r="I54" s="66">
        <v>26653</v>
      </c>
      <c r="J54" s="67"/>
    </row>
    <row r="55" spans="1:10" ht="16.2" thickBot="1" x14ac:dyDescent="0.35">
      <c r="A55" s="52"/>
      <c r="B55" s="19" t="s">
        <v>20</v>
      </c>
      <c r="C55" s="19"/>
      <c r="D55" s="19"/>
      <c r="E55" s="19"/>
      <c r="F55" s="19"/>
      <c r="G55" s="19"/>
      <c r="H55" s="19"/>
      <c r="I55" s="68">
        <f>SUM(I47:I54)</f>
        <v>41892</v>
      </c>
      <c r="J55" s="69"/>
    </row>
    <row r="56" spans="1:10" ht="15" thickBot="1" x14ac:dyDescent="0.35">
      <c r="A56" s="53"/>
      <c r="B56" s="54"/>
      <c r="C56" s="54"/>
      <c r="D56" s="54"/>
      <c r="E56" s="54"/>
      <c r="F56" s="54"/>
      <c r="G56" s="54"/>
      <c r="H56" s="54"/>
      <c r="I56" s="54"/>
      <c r="J56" s="55"/>
    </row>
    <row r="57" spans="1:10" ht="16.2" thickBot="1" x14ac:dyDescent="0.35">
      <c r="A57" s="22" t="s">
        <v>50</v>
      </c>
      <c r="B57" s="23"/>
      <c r="C57" s="23"/>
      <c r="D57" s="23"/>
      <c r="E57" s="23"/>
      <c r="F57" s="23"/>
      <c r="G57" s="23"/>
      <c r="H57" s="23"/>
      <c r="I57" s="68">
        <f>I24+I33+I45+I55</f>
        <v>165292</v>
      </c>
      <c r="J57" s="69"/>
    </row>
    <row r="58" spans="1:10" ht="15" thickBot="1" x14ac:dyDescent="0.35">
      <c r="A58" s="53"/>
      <c r="B58" s="54"/>
      <c r="C58" s="54"/>
      <c r="D58" s="54"/>
      <c r="E58" s="54"/>
      <c r="F58" s="54"/>
      <c r="G58" s="54"/>
      <c r="H58" s="54"/>
      <c r="I58" s="54"/>
      <c r="J58" s="55"/>
    </row>
    <row r="59" spans="1:10" x14ac:dyDescent="0.3">
      <c r="J59" s="78"/>
    </row>
    <row r="60" spans="1:10" x14ac:dyDescent="0.3">
      <c r="J60" s="78"/>
    </row>
    <row r="61" spans="1:10" x14ac:dyDescent="0.3">
      <c r="J61" s="78"/>
    </row>
    <row r="62" spans="1:10" ht="15" thickBot="1" x14ac:dyDescent="0.35">
      <c r="J62" s="78"/>
    </row>
    <row r="63" spans="1:10" ht="15" thickBot="1" x14ac:dyDescent="0.35">
      <c r="A63" s="9"/>
      <c r="B63" s="10"/>
      <c r="C63" s="10"/>
      <c r="D63" s="10"/>
      <c r="E63" s="10"/>
      <c r="F63" s="10"/>
      <c r="G63" s="10"/>
      <c r="H63" s="10"/>
      <c r="I63" s="10"/>
      <c r="J63" s="11"/>
    </row>
    <row r="64" spans="1:10" ht="18" thickBot="1" x14ac:dyDescent="0.35">
      <c r="A64" s="12" t="s">
        <v>51</v>
      </c>
      <c r="B64" s="13"/>
      <c r="C64" s="13"/>
      <c r="D64" s="13"/>
      <c r="E64" s="13"/>
      <c r="F64" s="13"/>
      <c r="G64" s="13"/>
      <c r="H64" s="13"/>
      <c r="I64" s="13"/>
      <c r="J64" s="14"/>
    </row>
    <row r="65" spans="1:10" ht="15" thickBot="1" x14ac:dyDescent="0.35">
      <c r="A65" s="15"/>
      <c r="B65" s="16"/>
      <c r="C65" s="16"/>
      <c r="D65" s="16"/>
      <c r="E65" s="16"/>
      <c r="F65" s="16"/>
      <c r="G65" s="16"/>
      <c r="H65" s="16"/>
      <c r="I65" s="16"/>
      <c r="J65" s="17"/>
    </row>
    <row r="66" spans="1:10" ht="16.2" thickBot="1" x14ac:dyDescent="0.35">
      <c r="A66" s="18" t="s">
        <v>7</v>
      </c>
      <c r="B66" s="20" t="s">
        <v>52</v>
      </c>
      <c r="C66" s="23"/>
      <c r="D66" s="23"/>
      <c r="E66" s="23"/>
      <c r="F66" s="23"/>
      <c r="G66" s="23"/>
      <c r="H66" s="79"/>
      <c r="I66" s="19" t="s">
        <v>9</v>
      </c>
      <c r="J66" s="21"/>
    </row>
    <row r="67" spans="1:10" ht="16.2" thickBot="1" x14ac:dyDescent="0.35">
      <c r="A67" s="22"/>
      <c r="B67" s="23"/>
      <c r="C67" s="23"/>
      <c r="D67" s="23"/>
      <c r="E67" s="23"/>
      <c r="F67" s="23"/>
      <c r="G67" s="23"/>
      <c r="H67" s="23"/>
      <c r="I67" s="23"/>
      <c r="J67" s="24"/>
    </row>
    <row r="68" spans="1:10" x14ac:dyDescent="0.3">
      <c r="A68" s="80" t="s">
        <v>53</v>
      </c>
      <c r="B68" s="81" t="s">
        <v>54</v>
      </c>
      <c r="C68" s="82"/>
      <c r="D68" s="82"/>
      <c r="E68" s="82"/>
      <c r="F68" s="82"/>
      <c r="G68" s="82"/>
      <c r="H68" s="83"/>
      <c r="I68" s="84">
        <v>167755</v>
      </c>
      <c r="J68" s="85"/>
    </row>
    <row r="69" spans="1:10" x14ac:dyDescent="0.3">
      <c r="A69" s="86"/>
      <c r="B69" s="70" t="s">
        <v>55</v>
      </c>
      <c r="C69" s="70"/>
      <c r="D69" s="70"/>
      <c r="E69" s="70"/>
      <c r="F69" s="70"/>
      <c r="G69" s="70"/>
      <c r="H69" s="70"/>
      <c r="I69" s="63">
        <v>392</v>
      </c>
      <c r="J69" s="64"/>
    </row>
    <row r="70" spans="1:10" ht="15" thickBot="1" x14ac:dyDescent="0.35">
      <c r="A70" s="86"/>
      <c r="B70" s="87"/>
      <c r="C70" s="87"/>
      <c r="D70" s="87"/>
      <c r="E70" s="87"/>
      <c r="F70" s="87"/>
      <c r="G70" s="87"/>
      <c r="H70" s="87"/>
      <c r="I70" s="88">
        <v>0</v>
      </c>
      <c r="J70" s="89"/>
    </row>
    <row r="71" spans="1:10" ht="16.2" thickBot="1" x14ac:dyDescent="0.35">
      <c r="A71" s="90"/>
      <c r="B71" s="91" t="s">
        <v>20</v>
      </c>
      <c r="C71" s="91"/>
      <c r="D71" s="91"/>
      <c r="E71" s="91"/>
      <c r="F71" s="91"/>
      <c r="G71" s="91"/>
      <c r="H71" s="91"/>
      <c r="I71" s="92">
        <f>SUM(I68:I70)</f>
        <v>168147</v>
      </c>
      <c r="J71" s="93"/>
    </row>
    <row r="72" spans="1:10" ht="15" thickBot="1" x14ac:dyDescent="0.35">
      <c r="A72" s="94"/>
      <c r="B72" s="95"/>
      <c r="C72" s="95"/>
      <c r="D72" s="95"/>
      <c r="E72" s="95"/>
      <c r="F72" s="95"/>
      <c r="G72" s="95"/>
      <c r="H72" s="95"/>
      <c r="I72" s="95"/>
      <c r="J72" s="96"/>
    </row>
    <row r="73" spans="1:10" x14ac:dyDescent="0.3">
      <c r="A73" s="97" t="s">
        <v>56</v>
      </c>
      <c r="B73" s="98" t="s">
        <v>57</v>
      </c>
      <c r="C73" s="98"/>
      <c r="D73" s="98"/>
      <c r="E73" s="98"/>
      <c r="F73" s="98"/>
      <c r="G73" s="98"/>
      <c r="H73" s="98"/>
      <c r="I73" s="27">
        <v>13500</v>
      </c>
      <c r="J73" s="28"/>
    </row>
    <row r="74" spans="1:10" x14ac:dyDescent="0.3">
      <c r="A74" s="99"/>
      <c r="B74" s="100" t="s">
        <v>58</v>
      </c>
      <c r="C74" s="101"/>
      <c r="D74" s="101"/>
      <c r="E74" s="101"/>
      <c r="F74" s="101"/>
      <c r="G74" s="101"/>
      <c r="H74" s="102"/>
      <c r="I74" s="71">
        <v>13</v>
      </c>
      <c r="J74" s="72"/>
    </row>
    <row r="75" spans="1:10" x14ac:dyDescent="0.3">
      <c r="A75" s="99"/>
      <c r="B75" s="100" t="s">
        <v>59</v>
      </c>
      <c r="C75" s="101"/>
      <c r="D75" s="101"/>
      <c r="E75" s="101"/>
      <c r="F75" s="101"/>
      <c r="G75" s="101"/>
      <c r="H75" s="102"/>
      <c r="I75" s="71">
        <v>191</v>
      </c>
      <c r="J75" s="72"/>
    </row>
    <row r="76" spans="1:10" ht="15" thickBot="1" x14ac:dyDescent="0.35">
      <c r="A76" s="99"/>
      <c r="B76" s="103" t="s">
        <v>60</v>
      </c>
      <c r="C76" s="103"/>
      <c r="D76" s="103"/>
      <c r="E76" s="103"/>
      <c r="F76" s="103"/>
      <c r="G76" s="103"/>
      <c r="H76" s="103"/>
      <c r="I76" s="31">
        <v>2135</v>
      </c>
      <c r="J76" s="32"/>
    </row>
    <row r="77" spans="1:10" ht="16.2" thickBot="1" x14ac:dyDescent="0.35">
      <c r="A77" s="104"/>
      <c r="B77" s="105" t="s">
        <v>20</v>
      </c>
      <c r="C77" s="105"/>
      <c r="D77" s="105"/>
      <c r="E77" s="105"/>
      <c r="F77" s="105"/>
      <c r="G77" s="105"/>
      <c r="H77" s="105"/>
      <c r="I77" s="106">
        <f>SUM(I73:I76)</f>
        <v>15839</v>
      </c>
      <c r="J77" s="107"/>
    </row>
    <row r="78" spans="1:10" ht="15" thickBot="1" x14ac:dyDescent="0.35">
      <c r="A78" s="108"/>
      <c r="B78" s="109"/>
      <c r="C78" s="109"/>
      <c r="D78" s="109"/>
      <c r="E78" s="109"/>
      <c r="F78" s="109"/>
      <c r="G78" s="109"/>
      <c r="H78" s="109"/>
      <c r="I78" s="109"/>
      <c r="J78" s="110"/>
    </row>
    <row r="79" spans="1:10" x14ac:dyDescent="0.3">
      <c r="A79" s="97" t="s">
        <v>61</v>
      </c>
      <c r="B79" s="98" t="s">
        <v>62</v>
      </c>
      <c r="C79" s="98"/>
      <c r="D79" s="98"/>
      <c r="E79" s="98"/>
      <c r="F79" s="98"/>
      <c r="G79" s="98"/>
      <c r="H79" s="98"/>
      <c r="I79" s="27">
        <v>183</v>
      </c>
      <c r="J79" s="28"/>
    </row>
    <row r="80" spans="1:10" ht="15" thickBot="1" x14ac:dyDescent="0.35">
      <c r="A80" s="99"/>
      <c r="B80" s="103" t="s">
        <v>63</v>
      </c>
      <c r="C80" s="103"/>
      <c r="D80" s="103"/>
      <c r="E80" s="103"/>
      <c r="F80" s="103"/>
      <c r="G80" s="103"/>
      <c r="H80" s="103"/>
      <c r="I80" s="31">
        <v>0</v>
      </c>
      <c r="J80" s="32"/>
    </row>
    <row r="81" spans="1:10" ht="16.2" thickBot="1" x14ac:dyDescent="0.35">
      <c r="A81" s="104"/>
      <c r="B81" s="105" t="s">
        <v>20</v>
      </c>
      <c r="C81" s="105"/>
      <c r="D81" s="105"/>
      <c r="E81" s="105"/>
      <c r="F81" s="105"/>
      <c r="G81" s="105"/>
      <c r="H81" s="105"/>
      <c r="I81" s="111">
        <f>SUM(I79:I80)</f>
        <v>183</v>
      </c>
      <c r="J81" s="112"/>
    </row>
    <row r="82" spans="1:10" ht="15" thickBot="1" x14ac:dyDescent="0.35">
      <c r="A82" s="53"/>
      <c r="B82" s="54"/>
      <c r="C82" s="54"/>
      <c r="D82" s="54"/>
      <c r="E82" s="54"/>
      <c r="F82" s="54"/>
      <c r="G82" s="54"/>
      <c r="H82" s="54"/>
      <c r="I82" s="54"/>
      <c r="J82" s="55"/>
    </row>
    <row r="83" spans="1:10" ht="16.2" thickBot="1" x14ac:dyDescent="0.35">
      <c r="A83" s="22" t="s">
        <v>64</v>
      </c>
      <c r="B83" s="23"/>
      <c r="C83" s="23"/>
      <c r="D83" s="23"/>
      <c r="E83" s="23"/>
      <c r="F83" s="23"/>
      <c r="G83" s="23"/>
      <c r="H83" s="23"/>
      <c r="I83" s="113">
        <f>I71+I77+I81</f>
        <v>184169</v>
      </c>
      <c r="J83" s="114"/>
    </row>
    <row r="84" spans="1:10" ht="15" thickBot="1" x14ac:dyDescent="0.35">
      <c r="A84" s="9"/>
      <c r="B84" s="10"/>
      <c r="C84" s="10"/>
      <c r="D84" s="10"/>
      <c r="E84" s="10"/>
      <c r="F84" s="10"/>
      <c r="G84" s="10"/>
      <c r="H84" s="10"/>
      <c r="I84" s="10"/>
      <c r="J84" s="11"/>
    </row>
    <row r="85" spans="1:10" ht="15" thickBot="1" x14ac:dyDescent="0.35"/>
    <row r="86" spans="1:10" ht="15" thickBot="1" x14ac:dyDescent="0.35">
      <c r="A86" s="9"/>
      <c r="B86" s="10"/>
      <c r="C86" s="10"/>
      <c r="D86" s="10"/>
      <c r="E86" s="10"/>
      <c r="F86" s="10"/>
      <c r="G86" s="10"/>
      <c r="H86" s="10"/>
      <c r="I86" s="10"/>
      <c r="J86" s="11"/>
    </row>
    <row r="87" spans="1:10" ht="16.2" thickBot="1" x14ac:dyDescent="0.35">
      <c r="A87" s="22" t="s">
        <v>65</v>
      </c>
      <c r="B87" s="23"/>
      <c r="C87" s="23"/>
      <c r="D87" s="23"/>
      <c r="E87" s="23"/>
      <c r="F87" s="23"/>
      <c r="G87" s="23"/>
      <c r="H87" s="23"/>
      <c r="I87" s="23"/>
      <c r="J87" s="24"/>
    </row>
    <row r="88" spans="1:10" ht="15" thickBot="1" x14ac:dyDescent="0.35">
      <c r="A88" s="15"/>
      <c r="B88" s="16"/>
      <c r="C88" s="16"/>
      <c r="D88" s="16"/>
      <c r="E88" s="16"/>
      <c r="F88" s="16"/>
      <c r="G88" s="16"/>
      <c r="H88" s="16"/>
      <c r="I88" s="16"/>
      <c r="J88" s="17"/>
    </row>
    <row r="89" spans="1:10" ht="15.6" x14ac:dyDescent="0.3">
      <c r="A89" s="115" t="s">
        <v>66</v>
      </c>
      <c r="B89" s="116"/>
      <c r="C89" s="116"/>
      <c r="D89" s="116"/>
      <c r="E89" s="116"/>
      <c r="F89" s="116"/>
      <c r="G89" s="116"/>
      <c r="H89" s="117"/>
      <c r="I89" s="118">
        <f>I83</f>
        <v>184169</v>
      </c>
      <c r="J89" s="119"/>
    </row>
    <row r="90" spans="1:10" ht="15.6" x14ac:dyDescent="0.3">
      <c r="A90" s="120" t="s">
        <v>67</v>
      </c>
      <c r="B90" s="121"/>
      <c r="C90" s="121"/>
      <c r="D90" s="121"/>
      <c r="E90" s="121"/>
      <c r="F90" s="121"/>
      <c r="G90" s="121"/>
      <c r="H90" s="122"/>
      <c r="I90" s="123">
        <f>I57</f>
        <v>165292</v>
      </c>
      <c r="J90" s="124"/>
    </row>
    <row r="91" spans="1:10" ht="15.6" x14ac:dyDescent="0.3">
      <c r="A91" s="120" t="s">
        <v>68</v>
      </c>
      <c r="B91" s="121"/>
      <c r="C91" s="121"/>
      <c r="D91" s="121"/>
      <c r="E91" s="121"/>
      <c r="F91" s="121"/>
      <c r="G91" s="121"/>
      <c r="H91" s="122"/>
      <c r="I91" s="123">
        <f>I89-I90</f>
        <v>18877</v>
      </c>
      <c r="J91" s="124"/>
    </row>
    <row r="92" spans="1:10" ht="15.6" x14ac:dyDescent="0.3">
      <c r="A92" s="125" t="s">
        <v>69</v>
      </c>
      <c r="B92" s="126"/>
      <c r="C92" s="126"/>
      <c r="D92" s="126"/>
      <c r="E92" s="126"/>
      <c r="F92" s="126"/>
      <c r="G92" s="126"/>
      <c r="H92" s="127"/>
      <c r="I92" s="128">
        <f>I91*21/100</f>
        <v>3964.17</v>
      </c>
      <c r="J92" s="129"/>
    </row>
    <row r="93" spans="1:10" ht="16.2" thickBot="1" x14ac:dyDescent="0.35">
      <c r="A93" s="130"/>
      <c r="B93" s="40"/>
      <c r="C93" s="40"/>
      <c r="D93" s="40"/>
      <c r="E93" s="40"/>
      <c r="F93" s="40"/>
      <c r="G93" s="40"/>
      <c r="H93" s="40"/>
      <c r="I93" s="131"/>
      <c r="J93" s="132"/>
    </row>
    <row r="94" spans="1:10" ht="15" thickBot="1" x14ac:dyDescent="0.35">
      <c r="A94" s="9"/>
      <c r="B94" s="10"/>
      <c r="C94" s="10"/>
      <c r="D94" s="10"/>
      <c r="E94" s="10"/>
      <c r="F94" s="10"/>
      <c r="G94" s="10"/>
      <c r="H94" s="10"/>
      <c r="I94" s="10"/>
      <c r="J94" s="11"/>
    </row>
    <row r="95" spans="1:10" ht="15" thickBot="1" x14ac:dyDescent="0.35"/>
    <row r="96" spans="1:10" ht="15" thickBot="1" x14ac:dyDescent="0.35">
      <c r="A96" s="9"/>
      <c r="B96" s="10"/>
      <c r="C96" s="10"/>
      <c r="D96" s="10"/>
      <c r="E96" s="10"/>
      <c r="F96" s="10"/>
      <c r="G96" s="10"/>
      <c r="H96" s="10"/>
      <c r="I96" s="10"/>
      <c r="J96" s="11"/>
    </row>
    <row r="97" spans="1:10" ht="16.2" thickBot="1" x14ac:dyDescent="0.35">
      <c r="A97" s="133" t="s">
        <v>70</v>
      </c>
      <c r="B97" s="134"/>
      <c r="C97" s="134"/>
      <c r="D97" s="134"/>
      <c r="E97" s="134"/>
      <c r="F97" s="134"/>
      <c r="G97" s="134"/>
      <c r="H97" s="134"/>
      <c r="I97" s="113">
        <v>37732</v>
      </c>
      <c r="J97" s="24"/>
    </row>
    <row r="98" spans="1:10" ht="15" thickBot="1" x14ac:dyDescent="0.35">
      <c r="A98" s="15"/>
      <c r="B98" s="16"/>
      <c r="C98" s="16"/>
      <c r="D98" s="16"/>
      <c r="E98" s="16"/>
      <c r="F98" s="16"/>
      <c r="G98" s="16"/>
      <c r="H98" s="16"/>
      <c r="I98" s="16"/>
      <c r="J98" s="17"/>
    </row>
    <row r="99" spans="1:10" ht="18" thickBot="1" x14ac:dyDescent="0.35">
      <c r="A99" s="135"/>
      <c r="B99" s="136"/>
      <c r="C99" s="136"/>
      <c r="D99" s="136"/>
      <c r="E99" s="136"/>
      <c r="F99" s="136"/>
      <c r="G99" s="136"/>
      <c r="H99" s="136"/>
      <c r="I99" s="137"/>
      <c r="J99" s="14"/>
    </row>
    <row r="100" spans="1:10" ht="15" thickBot="1" x14ac:dyDescent="0.35">
      <c r="A100" s="15"/>
      <c r="B100" s="16"/>
      <c r="C100" s="16"/>
      <c r="D100" s="16"/>
      <c r="E100" s="16"/>
      <c r="F100" s="16"/>
      <c r="G100" s="16"/>
      <c r="H100" s="16"/>
      <c r="I100" s="16"/>
      <c r="J100" s="17"/>
    </row>
    <row r="101" spans="1:10" x14ac:dyDescent="0.3">
      <c r="A101" s="138" t="s">
        <v>71</v>
      </c>
      <c r="B101" s="138"/>
      <c r="C101" s="138"/>
      <c r="D101" s="138"/>
      <c r="E101" s="138"/>
      <c r="F101" s="138"/>
      <c r="G101" s="138"/>
      <c r="H101" s="138"/>
      <c r="I101" s="138"/>
      <c r="J101" s="138"/>
    </row>
    <row r="102" spans="1:10" x14ac:dyDescent="0.3">
      <c r="A102" s="138" t="s">
        <v>72</v>
      </c>
      <c r="B102" s="138"/>
      <c r="C102" s="138"/>
      <c r="D102" s="138"/>
      <c r="E102" s="138"/>
      <c r="F102" s="138"/>
      <c r="G102" s="138"/>
      <c r="H102" s="138"/>
      <c r="I102" s="138"/>
      <c r="J102" s="138"/>
    </row>
    <row r="103" spans="1:10" x14ac:dyDescent="0.3">
      <c r="A103" s="138" t="s">
        <v>73</v>
      </c>
      <c r="B103" s="138"/>
      <c r="C103" s="138"/>
      <c r="D103" s="138"/>
      <c r="E103" s="138"/>
      <c r="F103" s="138"/>
      <c r="G103" s="138"/>
      <c r="H103" s="138"/>
      <c r="I103" s="138"/>
      <c r="J103" s="138"/>
    </row>
    <row r="104" spans="1:10" x14ac:dyDescent="0.3">
      <c r="A104" s="138" t="s">
        <v>74</v>
      </c>
      <c r="B104" s="138"/>
      <c r="C104" s="138"/>
      <c r="D104" s="138"/>
      <c r="E104" s="138"/>
      <c r="F104" s="138"/>
      <c r="G104" s="138"/>
      <c r="H104" s="138"/>
      <c r="I104" s="138"/>
      <c r="J104" s="138"/>
    </row>
    <row r="105" spans="1:10" x14ac:dyDescent="0.3">
      <c r="A105" s="139" t="s">
        <v>75</v>
      </c>
      <c r="B105" s="139"/>
      <c r="C105" s="139"/>
      <c r="D105" s="139"/>
      <c r="E105" s="139"/>
      <c r="F105" s="139"/>
      <c r="G105" s="139"/>
      <c r="H105" s="139"/>
      <c r="I105" s="139"/>
      <c r="J105" s="139"/>
    </row>
    <row r="106" spans="1:10" x14ac:dyDescent="0.3">
      <c r="A106" s="140" t="s">
        <v>76</v>
      </c>
      <c r="B106" s="140"/>
      <c r="C106" s="140"/>
      <c r="D106" s="140"/>
      <c r="E106" s="140"/>
      <c r="F106" s="140"/>
      <c r="G106" s="140"/>
      <c r="H106" s="140"/>
      <c r="I106" s="140"/>
      <c r="J106" s="140"/>
    </row>
    <row r="107" spans="1:10" x14ac:dyDescent="0.3">
      <c r="A107" s="140" t="s">
        <v>77</v>
      </c>
      <c r="B107" s="140"/>
      <c r="C107" s="140"/>
      <c r="D107" s="140"/>
      <c r="E107" s="140"/>
      <c r="F107" s="140"/>
      <c r="G107" s="140"/>
      <c r="H107" s="140"/>
      <c r="I107" s="140"/>
      <c r="J107" s="140"/>
    </row>
    <row r="108" spans="1:10" x14ac:dyDescent="0.3">
      <c r="A108" s="140" t="s">
        <v>78</v>
      </c>
      <c r="B108" s="140"/>
      <c r="C108" s="140"/>
      <c r="D108" s="140"/>
      <c r="E108" s="140"/>
      <c r="F108" s="140"/>
      <c r="G108" s="140"/>
      <c r="H108" s="140"/>
      <c r="I108" s="140"/>
      <c r="J108" s="140"/>
    </row>
    <row r="109" spans="1:10" x14ac:dyDescent="0.3">
      <c r="A109" s="141"/>
      <c r="B109" s="141"/>
      <c r="C109" s="141"/>
      <c r="D109" s="141"/>
      <c r="E109" s="141"/>
      <c r="F109" s="141"/>
      <c r="G109" s="141"/>
      <c r="H109" s="141"/>
      <c r="I109" s="141"/>
      <c r="J109" s="141"/>
    </row>
    <row r="110" spans="1:10" x14ac:dyDescent="0.3">
      <c r="A110" s="141"/>
      <c r="B110" s="141"/>
      <c r="C110" s="141"/>
      <c r="D110" s="141"/>
      <c r="E110" s="141"/>
      <c r="F110" s="141"/>
      <c r="G110" s="141"/>
      <c r="H110" s="141"/>
      <c r="I110" s="141"/>
      <c r="J110" s="141"/>
    </row>
    <row r="111" spans="1:10" x14ac:dyDescent="0.3">
      <c r="A111" s="139"/>
      <c r="B111" s="139"/>
      <c r="C111" s="139"/>
      <c r="D111" s="139"/>
      <c r="E111" s="139"/>
      <c r="F111" s="139"/>
      <c r="G111" s="139"/>
      <c r="H111" s="139"/>
      <c r="I111" s="139"/>
      <c r="J111" s="139"/>
    </row>
    <row r="112" spans="1:10" x14ac:dyDescent="0.3">
      <c r="A112" s="140" t="s">
        <v>79</v>
      </c>
      <c r="B112" s="140"/>
      <c r="C112" s="140"/>
      <c r="D112" s="140"/>
      <c r="E112" s="140"/>
      <c r="F112" s="141"/>
      <c r="G112" s="141"/>
      <c r="H112" s="141"/>
      <c r="I112" s="141"/>
      <c r="J112" s="141"/>
    </row>
  </sheetData>
  <mergeCells count="167">
    <mergeCell ref="A108:J108"/>
    <mergeCell ref="A112:E112"/>
    <mergeCell ref="A101:J101"/>
    <mergeCell ref="A102:J102"/>
    <mergeCell ref="A103:J103"/>
    <mergeCell ref="A104:J104"/>
    <mergeCell ref="A106:J106"/>
    <mergeCell ref="A107:J107"/>
    <mergeCell ref="A97:H97"/>
    <mergeCell ref="I97:J97"/>
    <mergeCell ref="A98:J98"/>
    <mergeCell ref="A99:H99"/>
    <mergeCell ref="I99:J99"/>
    <mergeCell ref="A100:J100"/>
    <mergeCell ref="A92:H92"/>
    <mergeCell ref="I92:J92"/>
    <mergeCell ref="A93:H93"/>
    <mergeCell ref="I93:J93"/>
    <mergeCell ref="A94:J94"/>
    <mergeCell ref="A96:J96"/>
    <mergeCell ref="A88:J88"/>
    <mergeCell ref="A89:H89"/>
    <mergeCell ref="I89:J89"/>
    <mergeCell ref="A90:H90"/>
    <mergeCell ref="I90:J90"/>
    <mergeCell ref="A91:H91"/>
    <mergeCell ref="I91:J91"/>
    <mergeCell ref="A82:J82"/>
    <mergeCell ref="A83:H83"/>
    <mergeCell ref="I83:J83"/>
    <mergeCell ref="A84:J84"/>
    <mergeCell ref="A86:J86"/>
    <mergeCell ref="A87:J87"/>
    <mergeCell ref="A79:A81"/>
    <mergeCell ref="B79:H79"/>
    <mergeCell ref="I79:J79"/>
    <mergeCell ref="B80:H80"/>
    <mergeCell ref="I80:J80"/>
    <mergeCell ref="B81:H81"/>
    <mergeCell ref="I81:J81"/>
    <mergeCell ref="I75:J75"/>
    <mergeCell ref="B76:H76"/>
    <mergeCell ref="I76:J76"/>
    <mergeCell ref="B77:H77"/>
    <mergeCell ref="I77:J77"/>
    <mergeCell ref="A78:J78"/>
    <mergeCell ref="I70:J70"/>
    <mergeCell ref="B71:H71"/>
    <mergeCell ref="I71:J71"/>
    <mergeCell ref="A72:J72"/>
    <mergeCell ref="A73:A77"/>
    <mergeCell ref="B73:H73"/>
    <mergeCell ref="I73:J73"/>
    <mergeCell ref="B74:H74"/>
    <mergeCell ref="I74:J74"/>
    <mergeCell ref="B75:H75"/>
    <mergeCell ref="A65:J65"/>
    <mergeCell ref="B66:H66"/>
    <mergeCell ref="I66:J66"/>
    <mergeCell ref="A67:J67"/>
    <mergeCell ref="A68:A71"/>
    <mergeCell ref="B68:H68"/>
    <mergeCell ref="I68:J68"/>
    <mergeCell ref="B69:H69"/>
    <mergeCell ref="I69:J69"/>
    <mergeCell ref="B70:H70"/>
    <mergeCell ref="A56:J56"/>
    <mergeCell ref="A57:H57"/>
    <mergeCell ref="I57:J57"/>
    <mergeCell ref="A58:J58"/>
    <mergeCell ref="A63:J63"/>
    <mergeCell ref="A64:J64"/>
    <mergeCell ref="B53:H53"/>
    <mergeCell ref="I53:J53"/>
    <mergeCell ref="B54:H54"/>
    <mergeCell ref="I54:J54"/>
    <mergeCell ref="B55:H55"/>
    <mergeCell ref="I55:J55"/>
    <mergeCell ref="B50:H50"/>
    <mergeCell ref="I50:J50"/>
    <mergeCell ref="B51:H51"/>
    <mergeCell ref="I51:J51"/>
    <mergeCell ref="B52:H52"/>
    <mergeCell ref="I52:J52"/>
    <mergeCell ref="B45:H45"/>
    <mergeCell ref="I45:J45"/>
    <mergeCell ref="A46:J46"/>
    <mergeCell ref="A47:A55"/>
    <mergeCell ref="B47:H47"/>
    <mergeCell ref="I47:J47"/>
    <mergeCell ref="B48:H48"/>
    <mergeCell ref="I48:J48"/>
    <mergeCell ref="B49:H49"/>
    <mergeCell ref="I49:J49"/>
    <mergeCell ref="B42:H42"/>
    <mergeCell ref="I42:J42"/>
    <mergeCell ref="B43:H43"/>
    <mergeCell ref="I43:J43"/>
    <mergeCell ref="B44:H44"/>
    <mergeCell ref="I44:J44"/>
    <mergeCell ref="B39:H39"/>
    <mergeCell ref="I39:J39"/>
    <mergeCell ref="B40:H40"/>
    <mergeCell ref="I40:J40"/>
    <mergeCell ref="B41:H41"/>
    <mergeCell ref="I41:J41"/>
    <mergeCell ref="A34:J34"/>
    <mergeCell ref="A35:A45"/>
    <mergeCell ref="B35:H35"/>
    <mergeCell ref="I35:J35"/>
    <mergeCell ref="B36:H36"/>
    <mergeCell ref="I36:J36"/>
    <mergeCell ref="B37:H37"/>
    <mergeCell ref="I37:J37"/>
    <mergeCell ref="B38:H38"/>
    <mergeCell ref="I38:J38"/>
    <mergeCell ref="B31:H31"/>
    <mergeCell ref="I31:J31"/>
    <mergeCell ref="B32:H32"/>
    <mergeCell ref="I32:J32"/>
    <mergeCell ref="B33:H33"/>
    <mergeCell ref="I33:J33"/>
    <mergeCell ref="I27:J27"/>
    <mergeCell ref="B28:H28"/>
    <mergeCell ref="I28:J28"/>
    <mergeCell ref="B29:H29"/>
    <mergeCell ref="I29:J29"/>
    <mergeCell ref="B30:H30"/>
    <mergeCell ref="I30:J30"/>
    <mergeCell ref="B23:H23"/>
    <mergeCell ref="I23:J23"/>
    <mergeCell ref="B24:H24"/>
    <mergeCell ref="I24:J24"/>
    <mergeCell ref="A25:A33"/>
    <mergeCell ref="B25:H25"/>
    <mergeCell ref="I25:J25"/>
    <mergeCell ref="B26:H26"/>
    <mergeCell ref="I26:J26"/>
    <mergeCell ref="B27:H27"/>
    <mergeCell ref="B20:H20"/>
    <mergeCell ref="I20:J20"/>
    <mergeCell ref="B21:H21"/>
    <mergeCell ref="I21:J21"/>
    <mergeCell ref="B22:H22"/>
    <mergeCell ref="I22:J22"/>
    <mergeCell ref="B17:H17"/>
    <mergeCell ref="I17:J17"/>
    <mergeCell ref="B18:H18"/>
    <mergeCell ref="I18:J18"/>
    <mergeCell ref="B19:H19"/>
    <mergeCell ref="I19:J19"/>
    <mergeCell ref="A11:J11"/>
    <mergeCell ref="A12:J12"/>
    <mergeCell ref="B13:H13"/>
    <mergeCell ref="I13:J13"/>
    <mergeCell ref="A14:J14"/>
    <mergeCell ref="A15:A24"/>
    <mergeCell ref="B15:H15"/>
    <mergeCell ref="I15:J15"/>
    <mergeCell ref="B16:H16"/>
    <mergeCell ref="I16:J16"/>
    <mergeCell ref="C2:J2"/>
    <mergeCell ref="C4:J4"/>
    <mergeCell ref="A6:J6"/>
    <mergeCell ref="A7:J7"/>
    <mergeCell ref="A8:J8"/>
    <mergeCell ref="A10:J10"/>
  </mergeCells>
  <hyperlinks>
    <hyperlink ref="C3" r:id="rId1" display="mailto:ups@kysuckylieskovec.sk"/>
    <hyperlink ref="C4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2021-05-04T05:01:46Z</dcterms:modified>
</cp:coreProperties>
</file>